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550" activeTab="0"/>
  </bookViews>
  <sheets>
    <sheet name="EX９－① (費用)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<sst xmlns="http://schemas.openxmlformats.org/spreadsheetml/2006/main" count="44" uniqueCount="20">
  <si>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移行確率行列</t>
  </si>
  <si>
    <t>高脂血症</t>
  </si>
  <si>
    <t>狭心症</t>
  </si>
  <si>
    <t>心筋梗塞</t>
  </si>
  <si>
    <t>死</t>
  </si>
  <si>
    <t>状態の推移</t>
  </si>
  <si>
    <t>新たな死</t>
  </si>
  <si>
    <t>20年間総計</t>
  </si>
  <si>
    <t>移行確率行列</t>
  </si>
  <si>
    <t>高脂血症</t>
  </si>
  <si>
    <t>狭心症</t>
  </si>
  <si>
    <t>心筋梗塞</t>
  </si>
  <si>
    <t>死</t>
  </si>
  <si>
    <t>状態の推移</t>
  </si>
  <si>
    <t>新たな死</t>
  </si>
  <si>
    <t>20年間総計</t>
  </si>
  <si>
    <t>費用の推移</t>
  </si>
  <si>
    <t>費用合計</t>
  </si>
  <si>
    <t>費用の推移</t>
  </si>
  <si>
    <t>費用合計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</si>
</sst>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#,##0.0;[Red]\-#,##0.0"/>
    <numFmt numFmtId="181" formatCode="#,##0.0_ ;[Red]\-#,##0.0\ "/>
    <numFmt numFmtId="182" formatCode="#,##0.00_ ;[Red]\-#,##0.00\ "/>
    <numFmt numFmtId="183" formatCode="0.000000"/>
    <numFmt numFmtId="184" formatCode="0.0_);[Red]\(0.0\)"/>
    <numFmt numFmtId="185" formatCode="#,##0.000000000_ ;[Red]\-#,##0.000000000\ "/>
    <numFmt numFmtId="186" formatCode="#,##0.00000000_ ;[Red]\-#,##0.00000000\ "/>
    <numFmt numFmtId="187" formatCode="0.0%"/>
    <numFmt numFmtId="188" formatCode="#,##0.000;[Red]\-#,##0.000"/>
    <numFmt numFmtId="189" formatCode="#,##0.0000;[Red]\-#,##0.0000"/>
    <numFmt numFmtId="190" formatCode="#,##0.00000;[Red]\-#,##0.000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5" fillId="0" borderId="1" xfId="15" applyFont="1" applyBorder="1" applyAlignment="1">
      <alignment horizontal="center"/>
    </xf>
    <xf numFmtId="9" fontId="4" fillId="0" borderId="1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8" fontId="4" fillId="0" borderId="1" xfId="17" applyFont="1" applyBorder="1" applyAlignment="1">
      <alignment horizontal="center"/>
    </xf>
    <xf numFmtId="38" fontId="5" fillId="0" borderId="1" xfId="17" applyFont="1" applyBorder="1" applyAlignment="1">
      <alignment horizont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7825"/>
          <c:h val="0.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'EX９－① (費用)'!$B$8</c:f>
              <c:strCache>
                <c:ptCount val="1"/>
                <c:pt idx="0">
                  <c:v>高脂血症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(費用)'!$A$9:$A$29</c:f>
              <c:numCache/>
            </c:numRef>
          </c:cat>
          <c:val>
            <c:numRef>
              <c:f>'EX９－① (費用)'!$B$9:$B$29</c:f>
              <c:numCache/>
            </c:numRef>
          </c:val>
        </c:ser>
        <c:ser>
          <c:idx val="1"/>
          <c:order val="1"/>
          <c:tx>
            <c:strRef>
              <c:f>'EX９－① (費用)'!$C$8</c:f>
              <c:strCache>
                <c:ptCount val="1"/>
                <c:pt idx="0">
                  <c:v>狭心症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(費用)'!$A$9:$A$29</c:f>
              <c:numCache/>
            </c:numRef>
          </c:cat>
          <c:val>
            <c:numRef>
              <c:f>'EX９－① (費用)'!$C$9:$C$29</c:f>
              <c:numCache/>
            </c:numRef>
          </c:val>
        </c:ser>
        <c:ser>
          <c:idx val="2"/>
          <c:order val="2"/>
          <c:tx>
            <c:strRef>
              <c:f>'EX９－① (費用)'!$D$8</c:f>
              <c:strCache>
                <c:ptCount val="1"/>
                <c:pt idx="0">
                  <c:v>心筋梗塞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(費用)'!$A$9:$A$29</c:f>
              <c:numCache/>
            </c:numRef>
          </c:cat>
          <c:val>
            <c:numRef>
              <c:f>'EX９－① (費用)'!$D$9:$D$29</c:f>
              <c:numCache/>
            </c:numRef>
          </c:val>
        </c:ser>
        <c:ser>
          <c:idx val="3"/>
          <c:order val="3"/>
          <c:tx>
            <c:strRef>
              <c:f>'EX９－① (費用)'!$E$8</c:f>
              <c:strCache>
                <c:ptCount val="1"/>
                <c:pt idx="0">
                  <c:v>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(費用)'!$A$9:$A$29</c:f>
              <c:numCache/>
            </c:numRef>
          </c:cat>
          <c:val>
            <c:numRef>
              <c:f>'EX９－① (費用)'!$E$9:$E$29</c:f>
              <c:numCache/>
            </c:numRef>
          </c:val>
        </c:ser>
        <c:overlap val="100"/>
        <c:axId val="15237021"/>
        <c:axId val="2915462"/>
      </c:bar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3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7825"/>
          <c:h val="0.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'EX９－① (費用)'!$I$8</c:f>
              <c:strCache>
                <c:ptCount val="1"/>
                <c:pt idx="0">
                  <c:v>高脂血症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(費用)'!$H$9:$H$29</c:f>
              <c:numCache/>
            </c:numRef>
          </c:cat>
          <c:val>
            <c:numRef>
              <c:f>'EX９－① (費用)'!$I$9:$I$29</c:f>
              <c:numCache/>
            </c:numRef>
          </c:val>
        </c:ser>
        <c:ser>
          <c:idx val="1"/>
          <c:order val="1"/>
          <c:tx>
            <c:strRef>
              <c:f>'EX９－① (費用)'!$J$8</c:f>
              <c:strCache>
                <c:ptCount val="1"/>
                <c:pt idx="0">
                  <c:v>狭心症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(費用)'!$H$9:$H$29</c:f>
              <c:numCache/>
            </c:numRef>
          </c:cat>
          <c:val>
            <c:numRef>
              <c:f>'EX９－① (費用)'!$J$9:$J$29</c:f>
              <c:numCache/>
            </c:numRef>
          </c:val>
        </c:ser>
        <c:ser>
          <c:idx val="2"/>
          <c:order val="2"/>
          <c:tx>
            <c:strRef>
              <c:f>'EX９－① (費用)'!$K$8</c:f>
              <c:strCache>
                <c:ptCount val="1"/>
                <c:pt idx="0">
                  <c:v>心筋梗塞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(費用)'!$H$9:$H$29</c:f>
              <c:numCache/>
            </c:numRef>
          </c:cat>
          <c:val>
            <c:numRef>
              <c:f>'EX９－① (費用)'!$K$9:$K$29</c:f>
              <c:numCache/>
            </c:numRef>
          </c:val>
        </c:ser>
        <c:ser>
          <c:idx val="3"/>
          <c:order val="3"/>
          <c:tx>
            <c:strRef>
              <c:f>'EX９－① (費用)'!$L$8</c:f>
              <c:strCache>
                <c:ptCount val="1"/>
                <c:pt idx="0">
                  <c:v>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(費用)'!$H$9:$H$29</c:f>
              <c:numCache/>
            </c:numRef>
          </c:cat>
          <c:val>
            <c:numRef>
              <c:f>'EX９－① (費用)'!$L$9:$L$29</c:f>
              <c:numCache/>
            </c:numRef>
          </c:val>
        </c:ser>
        <c:overlap val="100"/>
        <c:axId val="26239159"/>
        <c:axId val="34825840"/>
      </c:bar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39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68925"/>
          <c:w val="0.61825"/>
          <c:h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825"/>
          <c:h val="0.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'EX９－① (費用)'!$B$32:$E$32</c:f>
              <c:strCache>
                <c:ptCount val="1"/>
                <c:pt idx="0">
                  <c:v>高脂血症 狭心症 心筋梗塞 新たな死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(費用)'!$A$34:$A$54</c:f>
              <c:numCache/>
            </c:numRef>
          </c:cat>
          <c:val>
            <c:numRef>
              <c:f>'EX９－① (費用)'!$B$34:$B$54</c:f>
              <c:numCache/>
            </c:numRef>
          </c:val>
        </c:ser>
        <c:ser>
          <c:idx val="1"/>
          <c:order val="1"/>
          <c:tx>
            <c:strRef>
              <c:f>'EX９－① (費用)'!$C$32:$C$33</c:f>
              <c:strCache>
                <c:ptCount val="1"/>
                <c:pt idx="0">
                  <c:v>狭心症 300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(費用)'!$A$34:$A$54</c:f>
              <c:numCache/>
            </c:numRef>
          </c:cat>
          <c:val>
            <c:numRef>
              <c:f>'EX９－① (費用)'!$C$34:$C$54</c:f>
              <c:numCache/>
            </c:numRef>
          </c:val>
        </c:ser>
        <c:ser>
          <c:idx val="2"/>
          <c:order val="2"/>
          <c:tx>
            <c:strRef>
              <c:f>'EX９－① (費用)'!$D$32:$D$33</c:f>
              <c:strCache>
                <c:ptCount val="1"/>
                <c:pt idx="0">
                  <c:v>心筋梗塞 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(費用)'!$A$34:$A$54</c:f>
              <c:numCache/>
            </c:numRef>
          </c:cat>
          <c:val>
            <c:numRef>
              <c:f>'EX９－① (費用)'!$D$34:$D$54</c:f>
              <c:numCache/>
            </c:numRef>
          </c:val>
        </c:ser>
        <c:ser>
          <c:idx val="3"/>
          <c:order val="3"/>
          <c:tx>
            <c:strRef>
              <c:f>'EX９－① (費用)'!$E$32:$E$33</c:f>
              <c:strCache>
                <c:ptCount val="1"/>
                <c:pt idx="0">
                  <c:v>新たな死 2,500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(費用)'!$A$34:$A$54</c:f>
              <c:numCache/>
            </c:numRef>
          </c:cat>
          <c:val>
            <c:numRef>
              <c:f>'EX９－① (費用)'!$E$34:$E$54</c:f>
              <c:numCache/>
            </c:numRef>
          </c:val>
        </c:ser>
        <c:overlap val="100"/>
        <c:axId val="44997105"/>
        <c:axId val="2320762"/>
      </c:bar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825"/>
          <c:h val="0.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'EX９－① (費用)'!$I$32</c:f>
              <c:strCache>
                <c:ptCount val="1"/>
                <c:pt idx="0">
                  <c:v>高脂血症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(費用)'!$H$34:$H$54</c:f>
              <c:numCache/>
            </c:numRef>
          </c:cat>
          <c:val>
            <c:numRef>
              <c:f>'EX９－① (費用)'!$I$34:$I$54</c:f>
              <c:numCache/>
            </c:numRef>
          </c:val>
        </c:ser>
        <c:ser>
          <c:idx val="1"/>
          <c:order val="1"/>
          <c:tx>
            <c:strRef>
              <c:f>'EX９－① (費用)'!$J$32:$J$33</c:f>
              <c:strCache>
                <c:ptCount val="1"/>
                <c:pt idx="0">
                  <c:v>狭心症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(費用)'!$H$34:$H$54</c:f>
              <c:numCache/>
            </c:numRef>
          </c:cat>
          <c:val>
            <c:numRef>
              <c:f>'EX９－① (費用)'!$J$34:$J$54</c:f>
              <c:numCache/>
            </c:numRef>
          </c:val>
        </c:ser>
        <c:ser>
          <c:idx val="2"/>
          <c:order val="2"/>
          <c:tx>
            <c:strRef>
              <c:f>'EX９－① (費用)'!$K$32:$K$33</c:f>
              <c:strCache>
                <c:ptCount val="1"/>
                <c:pt idx="0">
                  <c:v>心筋梗塞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(費用)'!$H$34:$H$54</c:f>
              <c:numCache/>
            </c:numRef>
          </c:cat>
          <c:val>
            <c:numRef>
              <c:f>'EX９－① (費用)'!$K$34:$K$54</c:f>
              <c:numCache/>
            </c:numRef>
          </c:val>
        </c:ser>
        <c:ser>
          <c:idx val="3"/>
          <c:order val="3"/>
          <c:tx>
            <c:strRef>
              <c:f>'EX９－① (費用)'!$L$32:$L$33</c:f>
              <c:strCache>
                <c:ptCount val="1"/>
                <c:pt idx="0">
                  <c:v>新たな死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'EX９－① (費用)'!$H$34:$H$54</c:f>
              <c:numCache/>
            </c:numRef>
          </c:cat>
          <c:val>
            <c:numRef>
              <c:f>'EX９－① (費用)'!$L$34:$L$54</c:f>
              <c:numCache/>
            </c:numRef>
          </c:val>
        </c:ser>
        <c:overlap val="100"/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886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1085"/>
          <c:w val="0.58775"/>
          <c:h val="0.07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8</xdr:row>
      <xdr:rowOff>76200</xdr:rowOff>
    </xdr:from>
    <xdr:to>
      <xdr:col>31</xdr:col>
      <xdr:colOff>9525</xdr:colOff>
      <xdr:row>25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6819900" y="1295400"/>
          <a:ext cx="8953500" cy="2628900"/>
          <a:chOff x="734" y="276"/>
          <a:chExt cx="940" cy="27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734" y="276"/>
          <a:ext cx="470" cy="2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1204" y="276"/>
          <a:ext cx="470" cy="2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13</xdr:col>
      <xdr:colOff>304800</xdr:colOff>
      <xdr:row>32</xdr:row>
      <xdr:rowOff>114300</xdr:rowOff>
    </xdr:from>
    <xdr:to>
      <xdr:col>31</xdr:col>
      <xdr:colOff>0</xdr:colOff>
      <xdr:row>50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810375" y="5000625"/>
          <a:ext cx="8953500" cy="2628900"/>
          <a:chOff x="136" y="616"/>
          <a:chExt cx="940" cy="276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136" y="616"/>
          <a:ext cx="470" cy="27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06" y="616"/>
          <a:ext cx="470" cy="2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3">
      <selection activeCell="J66" sqref="J66"/>
    </sheetView>
  </sheetViews>
  <sheetFormatPr defaultColWidth="9.00390625" defaultRowHeight="13.5"/>
  <cols>
    <col min="1" max="6" width="6.75390625" style="1" customWidth="1"/>
    <col min="7" max="7" width="4.375" style="1" customWidth="1"/>
    <col min="8" max="16384" width="6.75390625" style="1" customWidth="1"/>
  </cols>
  <sheetData>
    <row r="1" spans="1:13" ht="12">
      <c r="A1" s="1" t="s">
        <v>8</v>
      </c>
      <c r="B1" s="2"/>
      <c r="C1" s="2"/>
      <c r="D1" s="2"/>
      <c r="E1" s="2"/>
      <c r="F1" s="2"/>
      <c r="H1" s="1" t="s">
        <v>0</v>
      </c>
      <c r="I1" s="2"/>
      <c r="J1" s="2"/>
      <c r="K1" s="2"/>
      <c r="L1" s="2"/>
      <c r="M1" s="2"/>
    </row>
    <row r="2" spans="1:13" ht="12">
      <c r="A2" s="3"/>
      <c r="B2" s="4" t="s">
        <v>9</v>
      </c>
      <c r="C2" s="4" t="s">
        <v>10</v>
      </c>
      <c r="D2" s="4" t="s">
        <v>11</v>
      </c>
      <c r="E2" s="4" t="s">
        <v>12</v>
      </c>
      <c r="F2" s="3"/>
      <c r="H2" s="3"/>
      <c r="I2" s="4" t="s">
        <v>1</v>
      </c>
      <c r="J2" s="4" t="s">
        <v>2</v>
      </c>
      <c r="K2" s="4" t="s">
        <v>3</v>
      </c>
      <c r="L2" s="4" t="s">
        <v>4</v>
      </c>
      <c r="M2" s="3"/>
    </row>
    <row r="3" spans="1:13" ht="12">
      <c r="A3" s="4" t="s">
        <v>9</v>
      </c>
      <c r="B3" s="3">
        <v>0.9</v>
      </c>
      <c r="C3" s="3">
        <v>0.06</v>
      </c>
      <c r="D3" s="3">
        <v>0.04</v>
      </c>
      <c r="E3" s="3">
        <v>0</v>
      </c>
      <c r="F3" s="3">
        <f>SUM(B3:E3)</f>
        <v>1</v>
      </c>
      <c r="H3" s="4" t="s">
        <v>1</v>
      </c>
      <c r="I3" s="3">
        <v>0.93</v>
      </c>
      <c r="J3" s="3">
        <v>0.05</v>
      </c>
      <c r="K3" s="3">
        <v>0.02</v>
      </c>
      <c r="L3" s="3">
        <v>0</v>
      </c>
      <c r="M3" s="3">
        <f>SUM(I3:L3)</f>
        <v>1</v>
      </c>
    </row>
    <row r="4" spans="1:13" ht="12">
      <c r="A4" s="4" t="s">
        <v>10</v>
      </c>
      <c r="B4" s="3">
        <v>0</v>
      </c>
      <c r="C4" s="3">
        <v>0.83</v>
      </c>
      <c r="D4" s="3">
        <v>0.12</v>
      </c>
      <c r="E4" s="3">
        <v>0.05</v>
      </c>
      <c r="F4" s="3">
        <f>SUM(B4:E4)</f>
        <v>1</v>
      </c>
      <c r="H4" s="4" t="s">
        <v>2</v>
      </c>
      <c r="I4" s="3">
        <v>0</v>
      </c>
      <c r="J4" s="3">
        <v>0.85</v>
      </c>
      <c r="K4" s="3">
        <v>0.1</v>
      </c>
      <c r="L4" s="3">
        <v>0.05</v>
      </c>
      <c r="M4" s="3">
        <f>SUM(I4:L4)</f>
        <v>1</v>
      </c>
    </row>
    <row r="5" spans="1:13" ht="12">
      <c r="A5" s="4" t="s">
        <v>11</v>
      </c>
      <c r="B5" s="3">
        <v>0</v>
      </c>
      <c r="C5" s="3">
        <v>0.88</v>
      </c>
      <c r="D5" s="3">
        <v>0.05</v>
      </c>
      <c r="E5" s="3">
        <v>0.07</v>
      </c>
      <c r="F5" s="3">
        <f>SUM(B5:E5)</f>
        <v>1</v>
      </c>
      <c r="H5" s="4" t="s">
        <v>3</v>
      </c>
      <c r="I5" s="3">
        <v>0</v>
      </c>
      <c r="J5" s="3">
        <v>0.9</v>
      </c>
      <c r="K5" s="3">
        <v>0.03</v>
      </c>
      <c r="L5" s="3">
        <v>0.07</v>
      </c>
      <c r="M5" s="3">
        <f>SUM(I5:L5)</f>
        <v>1</v>
      </c>
    </row>
    <row r="6" spans="1:13" ht="12">
      <c r="A6" s="4" t="s">
        <v>12</v>
      </c>
      <c r="B6" s="3">
        <v>0</v>
      </c>
      <c r="C6" s="3">
        <v>0</v>
      </c>
      <c r="D6" s="3">
        <v>0</v>
      </c>
      <c r="E6" s="3">
        <v>1</v>
      </c>
      <c r="F6" s="3">
        <f>SUM(B6:E6)</f>
        <v>1</v>
      </c>
      <c r="H6" s="4" t="s">
        <v>4</v>
      </c>
      <c r="I6" s="3">
        <v>0</v>
      </c>
      <c r="J6" s="3">
        <v>0</v>
      </c>
      <c r="K6" s="3">
        <v>0</v>
      </c>
      <c r="L6" s="3">
        <v>1</v>
      </c>
      <c r="M6" s="3">
        <f>SUM(I6:L6)</f>
        <v>1</v>
      </c>
    </row>
    <row r="7" spans="1:13" ht="12">
      <c r="A7" s="1" t="s">
        <v>13</v>
      </c>
      <c r="B7" s="2"/>
      <c r="C7" s="2"/>
      <c r="D7" s="2"/>
      <c r="E7" s="2"/>
      <c r="F7" s="2"/>
      <c r="H7" s="1" t="s">
        <v>5</v>
      </c>
      <c r="I7" s="2"/>
      <c r="J7" s="2"/>
      <c r="K7" s="2"/>
      <c r="L7" s="2"/>
      <c r="M7" s="2"/>
    </row>
    <row r="8" spans="1:13" ht="12">
      <c r="A8" s="5"/>
      <c r="B8" s="6" t="s">
        <v>1</v>
      </c>
      <c r="C8" s="6" t="s">
        <v>2</v>
      </c>
      <c r="D8" s="6" t="s">
        <v>3</v>
      </c>
      <c r="E8" s="6" t="s">
        <v>4</v>
      </c>
      <c r="F8" s="6" t="s">
        <v>14</v>
      </c>
      <c r="H8" s="5"/>
      <c r="I8" s="6" t="s">
        <v>1</v>
      </c>
      <c r="J8" s="6" t="s">
        <v>2</v>
      </c>
      <c r="K8" s="6" t="s">
        <v>3</v>
      </c>
      <c r="L8" s="6" t="s">
        <v>4</v>
      </c>
      <c r="M8" s="6" t="s">
        <v>6</v>
      </c>
    </row>
    <row r="9" spans="1:13" ht="12">
      <c r="A9" s="5">
        <v>0</v>
      </c>
      <c r="B9" s="7">
        <v>100</v>
      </c>
      <c r="C9" s="7">
        <v>0</v>
      </c>
      <c r="D9" s="7">
        <v>0</v>
      </c>
      <c r="E9" s="7">
        <v>0</v>
      </c>
      <c r="F9" s="8">
        <f>E9-0</f>
        <v>0</v>
      </c>
      <c r="H9" s="5">
        <v>0</v>
      </c>
      <c r="I9" s="7">
        <v>100</v>
      </c>
      <c r="J9" s="7">
        <v>0</v>
      </c>
      <c r="K9" s="7">
        <v>0</v>
      </c>
      <c r="L9" s="7">
        <v>0</v>
      </c>
      <c r="M9" s="8">
        <f>L9-0</f>
        <v>0</v>
      </c>
    </row>
    <row r="10" spans="1:13" ht="12">
      <c r="A10" s="5">
        <f aca="true" t="shared" si="0" ref="A10:A29">A9+1</f>
        <v>1</v>
      </c>
      <c r="B10" s="7">
        <f aca="true" t="shared" si="1" ref="B10:B29">B9*$B$3+C9*$B$4+D9*$B$5+E9*$B$6</f>
        <v>90</v>
      </c>
      <c r="C10" s="7">
        <f aca="true" t="shared" si="2" ref="C10:C29">B9*$C$3+C9*$C$4+D9*$C$5+E9*$C$6</f>
        <v>6</v>
      </c>
      <c r="D10" s="7">
        <f aca="true" t="shared" si="3" ref="D10:D29">B9*$D$3+C9*$D$4+D9*$D$5+E9*$D$6</f>
        <v>4</v>
      </c>
      <c r="E10" s="7">
        <f aca="true" t="shared" si="4" ref="E10:E29">B9*$E$3+C9*$E$4+D9*$E$5+E9*$E$6</f>
        <v>0</v>
      </c>
      <c r="F10" s="8">
        <f aca="true" t="shared" si="5" ref="F10:F29">E10-E9</f>
        <v>0</v>
      </c>
      <c r="H10" s="5">
        <f aca="true" t="shared" si="6" ref="H10:H29">H9+1</f>
        <v>1</v>
      </c>
      <c r="I10" s="7">
        <f aca="true" t="shared" si="7" ref="I10:I29">I9*$I$3+J9*$I$4+K9*$I$5+L9*$I$6</f>
        <v>93</v>
      </c>
      <c r="J10" s="7">
        <f aca="true" t="shared" si="8" ref="J10:J29">I9*$J$3+J9*$J$4+K9*$J$5+L9*$J$6</f>
        <v>5</v>
      </c>
      <c r="K10" s="7">
        <f aca="true" t="shared" si="9" ref="K10:K29">I9*$K$3+J9*$K$4+K9*$K$5+L9*$K$6</f>
        <v>2</v>
      </c>
      <c r="L10" s="7">
        <f aca="true" t="shared" si="10" ref="L10:L29">I9*$L$3+J9*$L$4+K9*$L$5+L9*$L$6</f>
        <v>0</v>
      </c>
      <c r="M10" s="8">
        <f aca="true" t="shared" si="11" ref="M10:M29">L10-L9</f>
        <v>0</v>
      </c>
    </row>
    <row r="11" spans="1:13" ht="12">
      <c r="A11" s="5">
        <f t="shared" si="0"/>
        <v>2</v>
      </c>
      <c r="B11" s="7">
        <f t="shared" si="1"/>
        <v>81</v>
      </c>
      <c r="C11" s="7">
        <f t="shared" si="2"/>
        <v>13.899999999999999</v>
      </c>
      <c r="D11" s="7">
        <f t="shared" si="3"/>
        <v>4.5200000000000005</v>
      </c>
      <c r="E11" s="7">
        <f t="shared" si="4"/>
        <v>0.5800000000000001</v>
      </c>
      <c r="F11" s="8">
        <f t="shared" si="5"/>
        <v>0.5800000000000001</v>
      </c>
      <c r="H11" s="5">
        <f t="shared" si="6"/>
        <v>2</v>
      </c>
      <c r="I11" s="7">
        <f t="shared" si="7"/>
        <v>86.49000000000001</v>
      </c>
      <c r="J11" s="7">
        <f t="shared" si="8"/>
        <v>10.700000000000001</v>
      </c>
      <c r="K11" s="7">
        <f t="shared" si="9"/>
        <v>2.4200000000000004</v>
      </c>
      <c r="L11" s="7">
        <f t="shared" si="10"/>
        <v>0.39</v>
      </c>
      <c r="M11" s="8">
        <f t="shared" si="11"/>
        <v>0.39</v>
      </c>
    </row>
    <row r="12" spans="1:13" ht="12">
      <c r="A12" s="5">
        <f t="shared" si="0"/>
        <v>3</v>
      </c>
      <c r="B12" s="7">
        <f t="shared" si="1"/>
        <v>72.9</v>
      </c>
      <c r="C12" s="7">
        <f t="shared" si="2"/>
        <v>20.374599999999997</v>
      </c>
      <c r="D12" s="7">
        <f t="shared" si="3"/>
        <v>5.1339999999999995</v>
      </c>
      <c r="E12" s="7">
        <f t="shared" si="4"/>
        <v>1.5914000000000001</v>
      </c>
      <c r="F12" s="8">
        <f t="shared" si="5"/>
        <v>1.0114</v>
      </c>
      <c r="H12" s="5">
        <f t="shared" si="6"/>
        <v>3</v>
      </c>
      <c r="I12" s="7">
        <f t="shared" si="7"/>
        <v>80.43570000000001</v>
      </c>
      <c r="J12" s="7">
        <f t="shared" si="8"/>
        <v>15.597500000000002</v>
      </c>
      <c r="K12" s="7">
        <f t="shared" si="9"/>
        <v>2.8724000000000003</v>
      </c>
      <c r="L12" s="7">
        <f t="shared" si="10"/>
        <v>1.0944000000000003</v>
      </c>
      <c r="M12" s="8">
        <f t="shared" si="11"/>
        <v>0.7044000000000002</v>
      </c>
    </row>
    <row r="13" spans="1:13" ht="12">
      <c r="A13" s="5">
        <f t="shared" si="0"/>
        <v>4</v>
      </c>
      <c r="B13" s="7">
        <f t="shared" si="1"/>
        <v>65.61000000000001</v>
      </c>
      <c r="C13" s="7">
        <f t="shared" si="2"/>
        <v>25.802837999999998</v>
      </c>
      <c r="D13" s="7">
        <f t="shared" si="3"/>
        <v>5.6176520000000005</v>
      </c>
      <c r="E13" s="7">
        <f t="shared" si="4"/>
        <v>2.96951</v>
      </c>
      <c r="F13" s="8">
        <f t="shared" si="5"/>
        <v>1.37811</v>
      </c>
      <c r="H13" s="5">
        <f t="shared" si="6"/>
        <v>4</v>
      </c>
      <c r="I13" s="7">
        <f t="shared" si="7"/>
        <v>74.80520100000001</v>
      </c>
      <c r="J13" s="7">
        <f t="shared" si="8"/>
        <v>19.86482</v>
      </c>
      <c r="K13" s="7">
        <f t="shared" si="9"/>
        <v>3.254636</v>
      </c>
      <c r="L13" s="7">
        <f t="shared" si="10"/>
        <v>2.075343</v>
      </c>
      <c r="M13" s="8">
        <f t="shared" si="11"/>
        <v>0.9809429999999999</v>
      </c>
    </row>
    <row r="14" spans="1:13" ht="12">
      <c r="A14" s="5">
        <f t="shared" si="0"/>
        <v>5</v>
      </c>
      <c r="B14" s="7">
        <f t="shared" si="1"/>
        <v>59.049000000000014</v>
      </c>
      <c r="C14" s="7">
        <f t="shared" si="2"/>
        <v>30.2964893</v>
      </c>
      <c r="D14" s="7">
        <f t="shared" si="3"/>
        <v>6.00162316</v>
      </c>
      <c r="E14" s="7">
        <f t="shared" si="4"/>
        <v>4.65288754</v>
      </c>
      <c r="F14" s="8">
        <f t="shared" si="5"/>
        <v>1.68337754</v>
      </c>
      <c r="H14" s="5">
        <f t="shared" si="6"/>
        <v>5</v>
      </c>
      <c r="I14" s="7">
        <f t="shared" si="7"/>
        <v>69.56883693000002</v>
      </c>
      <c r="J14" s="7">
        <f t="shared" si="8"/>
        <v>23.55452945</v>
      </c>
      <c r="K14" s="7">
        <f t="shared" si="9"/>
        <v>3.5802251000000003</v>
      </c>
      <c r="L14" s="7">
        <f t="shared" si="10"/>
        <v>3.2964085200000004</v>
      </c>
      <c r="M14" s="8">
        <f t="shared" si="11"/>
        <v>1.2210655200000002</v>
      </c>
    </row>
    <row r="15" spans="1:13" ht="12">
      <c r="A15" s="5">
        <f t="shared" si="0"/>
        <v>6</v>
      </c>
      <c r="B15" s="7">
        <f t="shared" si="1"/>
        <v>53.144100000000016</v>
      </c>
      <c r="C15" s="7">
        <f t="shared" si="2"/>
        <v>33.9704544998</v>
      </c>
      <c r="D15" s="7">
        <f t="shared" si="3"/>
        <v>6.297619874000001</v>
      </c>
      <c r="E15" s="7">
        <f t="shared" si="4"/>
        <v>6.587825626200001</v>
      </c>
      <c r="F15" s="8">
        <f t="shared" si="5"/>
        <v>1.9349380862000007</v>
      </c>
      <c r="H15" s="5">
        <f t="shared" si="6"/>
        <v>6</v>
      </c>
      <c r="I15" s="7">
        <f t="shared" si="7"/>
        <v>64.69901834490003</v>
      </c>
      <c r="J15" s="7">
        <f t="shared" si="8"/>
        <v>26.721994469000002</v>
      </c>
      <c r="K15" s="7">
        <f t="shared" si="9"/>
        <v>3.8542364366000004</v>
      </c>
      <c r="L15" s="7">
        <f t="shared" si="10"/>
        <v>4.7247507495</v>
      </c>
      <c r="M15" s="8">
        <f t="shared" si="11"/>
        <v>1.4283422294999997</v>
      </c>
    </row>
    <row r="16" spans="1:13" ht="12">
      <c r="A16" s="5">
        <f t="shared" si="0"/>
        <v>7</v>
      </c>
      <c r="B16" s="7">
        <f t="shared" si="1"/>
        <v>47.829690000000014</v>
      </c>
      <c r="C16" s="7">
        <f t="shared" si="2"/>
        <v>36.926028723954005</v>
      </c>
      <c r="D16" s="7">
        <f t="shared" si="3"/>
        <v>6.517099533676</v>
      </c>
      <c r="E16" s="7">
        <f t="shared" si="4"/>
        <v>8.72718174237</v>
      </c>
      <c r="F16" s="8">
        <f t="shared" si="5"/>
        <v>2.139356116169999</v>
      </c>
      <c r="H16" s="5">
        <f t="shared" si="6"/>
        <v>7</v>
      </c>
      <c r="I16" s="7">
        <f t="shared" si="7"/>
        <v>60.17008706075703</v>
      </c>
      <c r="J16" s="7">
        <f t="shared" si="8"/>
        <v>29.417459008835003</v>
      </c>
      <c r="K16" s="7">
        <f t="shared" si="9"/>
        <v>4.081806906896001</v>
      </c>
      <c r="L16" s="7">
        <f t="shared" si="10"/>
        <v>6.330647023512</v>
      </c>
      <c r="M16" s="8">
        <f t="shared" si="11"/>
        <v>1.6058962740120002</v>
      </c>
    </row>
    <row r="17" spans="1:13" ht="12">
      <c r="A17" s="5">
        <f t="shared" si="0"/>
        <v>8</v>
      </c>
      <c r="B17" s="7">
        <f t="shared" si="1"/>
        <v>43.04672100000001</v>
      </c>
      <c r="C17" s="7">
        <f t="shared" si="2"/>
        <v>39.25343283051671</v>
      </c>
      <c r="D17" s="7">
        <f t="shared" si="3"/>
        <v>6.670166023558281</v>
      </c>
      <c r="E17" s="7">
        <f t="shared" si="4"/>
        <v>11.02968014592502</v>
      </c>
      <c r="F17" s="8">
        <f t="shared" si="5"/>
        <v>2.3024984035550204</v>
      </c>
      <c r="H17" s="5">
        <f t="shared" si="6"/>
        <v>8</v>
      </c>
      <c r="I17" s="7">
        <f t="shared" si="7"/>
        <v>55.95818096650404</v>
      </c>
      <c r="J17" s="7">
        <f t="shared" si="8"/>
        <v>31.686970726754005</v>
      </c>
      <c r="K17" s="7">
        <f t="shared" si="9"/>
        <v>4.267601849305521</v>
      </c>
      <c r="L17" s="7">
        <f t="shared" si="10"/>
        <v>8.087246457436471</v>
      </c>
      <c r="M17" s="8">
        <f t="shared" si="11"/>
        <v>1.756599433924471</v>
      </c>
    </row>
    <row r="18" spans="1:13" ht="12">
      <c r="A18" s="5">
        <f t="shared" si="0"/>
        <v>9</v>
      </c>
      <c r="B18" s="7">
        <f t="shared" si="1"/>
        <v>38.742048900000015</v>
      </c>
      <c r="C18" s="7">
        <f t="shared" si="2"/>
        <v>41.03289861006016</v>
      </c>
      <c r="D18" s="7">
        <f t="shared" si="3"/>
        <v>6.7657890808399195</v>
      </c>
      <c r="E18" s="7">
        <f t="shared" si="4"/>
        <v>13.459263409099936</v>
      </c>
      <c r="F18" s="8">
        <f t="shared" si="5"/>
        <v>2.4295832631749157</v>
      </c>
      <c r="H18" s="5">
        <f t="shared" si="6"/>
        <v>9</v>
      </c>
      <c r="I18" s="7">
        <f t="shared" si="7"/>
        <v>52.041108298848755</v>
      </c>
      <c r="J18" s="7">
        <f t="shared" si="8"/>
        <v>33.57267583044108</v>
      </c>
      <c r="K18" s="7">
        <f t="shared" si="9"/>
        <v>4.415888747484647</v>
      </c>
      <c r="L18" s="7">
        <f t="shared" si="10"/>
        <v>9.970327123225559</v>
      </c>
      <c r="M18" s="8">
        <f t="shared" si="11"/>
        <v>1.8830806657890875</v>
      </c>
    </row>
    <row r="19" spans="1:13" ht="12">
      <c r="A19" s="5">
        <f t="shared" si="0"/>
        <v>10</v>
      </c>
      <c r="B19" s="7">
        <f t="shared" si="1"/>
        <v>34.86784401000001</v>
      </c>
      <c r="C19" s="7">
        <f t="shared" si="2"/>
        <v>42.33572317148906</v>
      </c>
      <c r="D19" s="7">
        <f t="shared" si="3"/>
        <v>6.811919243249215</v>
      </c>
      <c r="E19" s="7">
        <f t="shared" si="4"/>
        <v>15.984513575261738</v>
      </c>
      <c r="F19" s="8">
        <f t="shared" si="5"/>
        <v>2.5252501661618023</v>
      </c>
      <c r="H19" s="5">
        <f t="shared" si="6"/>
        <v>10</v>
      </c>
      <c r="I19" s="7">
        <f t="shared" si="7"/>
        <v>48.398230717929344</v>
      </c>
      <c r="J19" s="7">
        <f t="shared" si="8"/>
        <v>35.113129743553536</v>
      </c>
      <c r="K19" s="7">
        <f t="shared" si="9"/>
        <v>4.530566411445623</v>
      </c>
      <c r="L19" s="7">
        <f t="shared" si="10"/>
        <v>11.958073127071538</v>
      </c>
      <c r="M19" s="8">
        <f t="shared" si="11"/>
        <v>1.987746003845979</v>
      </c>
    </row>
    <row r="20" spans="1:13" ht="12">
      <c r="A20" s="5">
        <f t="shared" si="0"/>
        <v>11</v>
      </c>
      <c r="B20" s="7">
        <f t="shared" si="1"/>
        <v>31.381059609000012</v>
      </c>
      <c r="C20" s="7">
        <f t="shared" si="2"/>
        <v>43.225209806995224</v>
      </c>
      <c r="D20" s="7">
        <f t="shared" si="3"/>
        <v>6.815596503141148</v>
      </c>
      <c r="E20" s="7">
        <f t="shared" si="4"/>
        <v>18.578134080863638</v>
      </c>
      <c r="F20" s="8">
        <f t="shared" si="5"/>
        <v>2.5936205056018995</v>
      </c>
      <c r="H20" s="5">
        <f t="shared" si="6"/>
        <v>11</v>
      </c>
      <c r="I20" s="7">
        <f t="shared" si="7"/>
        <v>45.01035456767429</v>
      </c>
      <c r="J20" s="7">
        <f t="shared" si="8"/>
        <v>36.343581588218036</v>
      </c>
      <c r="K20" s="7">
        <f t="shared" si="9"/>
        <v>4.61519458105731</v>
      </c>
      <c r="L20" s="7">
        <f t="shared" si="10"/>
        <v>14.030869263050409</v>
      </c>
      <c r="M20" s="8">
        <f t="shared" si="11"/>
        <v>2.072796135978871</v>
      </c>
    </row>
    <row r="21" spans="1:13" ht="12">
      <c r="A21" s="5">
        <f t="shared" si="0"/>
        <v>12</v>
      </c>
      <c r="B21" s="7">
        <f t="shared" si="1"/>
        <v>28.242953648100013</v>
      </c>
      <c r="C21" s="7">
        <f t="shared" si="2"/>
        <v>43.757512639110246</v>
      </c>
      <c r="D21" s="7">
        <f t="shared" si="3"/>
        <v>6.783047386356485</v>
      </c>
      <c r="E21" s="7">
        <f t="shared" si="4"/>
        <v>21.21648632643328</v>
      </c>
      <c r="F21" s="8">
        <f t="shared" si="5"/>
        <v>2.638352245569642</v>
      </c>
      <c r="H21" s="5">
        <f t="shared" si="6"/>
        <v>12</v>
      </c>
      <c r="I21" s="7">
        <f t="shared" si="7"/>
        <v>41.85962974793709</v>
      </c>
      <c r="J21" s="7">
        <f t="shared" si="8"/>
        <v>37.29623720132062</v>
      </c>
      <c r="K21" s="7">
        <f t="shared" si="9"/>
        <v>4.673021087607009</v>
      </c>
      <c r="L21" s="7">
        <f t="shared" si="10"/>
        <v>16.171111963135324</v>
      </c>
      <c r="M21" s="8">
        <f t="shared" si="11"/>
        <v>2.140242700084915</v>
      </c>
    </row>
    <row r="22" spans="1:13" ht="12">
      <c r="A22" s="5">
        <f t="shared" si="0"/>
        <v>13</v>
      </c>
      <c r="B22" s="7">
        <f t="shared" si="1"/>
        <v>25.41865828329001</v>
      </c>
      <c r="C22" s="7">
        <f t="shared" si="2"/>
        <v>43.98239440934121</v>
      </c>
      <c r="D22" s="7">
        <f t="shared" si="3"/>
        <v>6.7197720319350545</v>
      </c>
      <c r="E22" s="7">
        <f t="shared" si="4"/>
        <v>23.879175275433745</v>
      </c>
      <c r="F22" s="8">
        <f t="shared" si="5"/>
        <v>2.662688949000465</v>
      </c>
      <c r="H22" s="5">
        <f t="shared" si="6"/>
        <v>13</v>
      </c>
      <c r="I22" s="7">
        <f t="shared" si="7"/>
        <v>38.9294556655815</v>
      </c>
      <c r="J22" s="7">
        <f t="shared" si="8"/>
        <v>38.00050208736569</v>
      </c>
      <c r="K22" s="7">
        <f t="shared" si="9"/>
        <v>4.707006947719014</v>
      </c>
      <c r="L22" s="7">
        <f t="shared" si="10"/>
        <v>18.363035299333845</v>
      </c>
      <c r="M22" s="8">
        <f t="shared" si="11"/>
        <v>2.1919233361985206</v>
      </c>
    </row>
    <row r="23" spans="1:13" ht="12">
      <c r="A23" s="5">
        <f t="shared" si="0"/>
        <v>14</v>
      </c>
      <c r="B23" s="7">
        <f t="shared" si="1"/>
        <v>22.87679245496101</v>
      </c>
      <c r="C23" s="7">
        <f t="shared" si="2"/>
        <v>43.943906244853444</v>
      </c>
      <c r="D23" s="7">
        <f t="shared" si="3"/>
        <v>6.6306222620492985</v>
      </c>
      <c r="E23" s="7">
        <f t="shared" si="4"/>
        <v>26.54867903813626</v>
      </c>
      <c r="F23" s="8">
        <f t="shared" si="5"/>
        <v>2.669503762702515</v>
      </c>
      <c r="H23" s="5">
        <f t="shared" si="6"/>
        <v>14</v>
      </c>
      <c r="I23" s="7">
        <f t="shared" si="7"/>
        <v>36.2043937689908</v>
      </c>
      <c r="J23" s="7">
        <f t="shared" si="8"/>
        <v>38.48320581048702</v>
      </c>
      <c r="K23" s="7">
        <f t="shared" si="9"/>
        <v>4.719849530479769</v>
      </c>
      <c r="L23" s="7">
        <f t="shared" si="10"/>
        <v>20.59255089004246</v>
      </c>
      <c r="M23" s="8">
        <f t="shared" si="11"/>
        <v>2.2295155907086155</v>
      </c>
    </row>
    <row r="24" spans="1:13" ht="12">
      <c r="A24" s="5">
        <f t="shared" si="0"/>
        <v>15</v>
      </c>
      <c r="B24" s="7">
        <f t="shared" si="1"/>
        <v>20.58911320946491</v>
      </c>
      <c r="C24" s="7">
        <f t="shared" si="2"/>
        <v>43.680997321129404</v>
      </c>
      <c r="D24" s="7">
        <f t="shared" si="3"/>
        <v>6.519871560683319</v>
      </c>
      <c r="E24" s="7">
        <f t="shared" si="4"/>
        <v>29.210017908722385</v>
      </c>
      <c r="F24" s="8">
        <f t="shared" si="5"/>
        <v>2.6613388705861247</v>
      </c>
      <c r="H24" s="5">
        <f t="shared" si="6"/>
        <v>15</v>
      </c>
      <c r="I24" s="7">
        <f t="shared" si="7"/>
        <v>33.67008620516145</v>
      </c>
      <c r="J24" s="7">
        <f t="shared" si="8"/>
        <v>38.7688092047953</v>
      </c>
      <c r="K24" s="7">
        <f t="shared" si="9"/>
        <v>4.714003942342911</v>
      </c>
      <c r="L24" s="7">
        <f t="shared" si="10"/>
        <v>22.847100647700394</v>
      </c>
      <c r="M24" s="8">
        <f t="shared" si="11"/>
        <v>2.2545497576579336</v>
      </c>
    </row>
    <row r="25" spans="1:13" ht="12">
      <c r="A25" s="5">
        <f t="shared" si="0"/>
        <v>16</v>
      </c>
      <c r="B25" s="7">
        <f t="shared" si="1"/>
        <v>18.53020188851842</v>
      </c>
      <c r="C25" s="7">
        <f t="shared" si="2"/>
        <v>43.228061542506616</v>
      </c>
      <c r="D25" s="7">
        <f t="shared" si="3"/>
        <v>6.39127778494829</v>
      </c>
      <c r="E25" s="7">
        <f t="shared" si="4"/>
        <v>31.85045878402669</v>
      </c>
      <c r="F25" s="8">
        <f t="shared" si="5"/>
        <v>2.6404408753043036</v>
      </c>
      <c r="H25" s="5">
        <f t="shared" si="6"/>
        <v>16</v>
      </c>
      <c r="I25" s="7">
        <f t="shared" si="7"/>
        <v>31.31318017080015</v>
      </c>
      <c r="J25" s="7">
        <f t="shared" si="8"/>
        <v>38.8795956824427</v>
      </c>
      <c r="K25" s="7">
        <f t="shared" si="9"/>
        <v>4.691702762853047</v>
      </c>
      <c r="L25" s="7">
        <f t="shared" si="10"/>
        <v>25.115521383904163</v>
      </c>
      <c r="M25" s="8">
        <f t="shared" si="11"/>
        <v>2.268420736203769</v>
      </c>
    </row>
    <row r="26" spans="1:13" ht="12">
      <c r="A26" s="5">
        <f t="shared" si="0"/>
        <v>17</v>
      </c>
      <c r="B26" s="7">
        <f t="shared" si="1"/>
        <v>16.67718169966658</v>
      </c>
      <c r="C26" s="7">
        <f t="shared" si="2"/>
        <v>42.615427644346084</v>
      </c>
      <c r="D26" s="7">
        <f t="shared" si="3"/>
        <v>6.2481393498889455</v>
      </c>
      <c r="E26" s="7">
        <f t="shared" si="4"/>
        <v>34.4592513060984</v>
      </c>
      <c r="F26" s="8">
        <f t="shared" si="5"/>
        <v>2.608792522071713</v>
      </c>
      <c r="H26" s="5">
        <f t="shared" si="6"/>
        <v>17</v>
      </c>
      <c r="I26" s="7">
        <f t="shared" si="7"/>
        <v>29.12125755884414</v>
      </c>
      <c r="J26" s="7">
        <f t="shared" si="8"/>
        <v>38.83584782518405</v>
      </c>
      <c r="K26" s="7">
        <f t="shared" si="9"/>
        <v>4.6549742545458646</v>
      </c>
      <c r="L26" s="7">
        <f t="shared" si="10"/>
        <v>27.387920361426012</v>
      </c>
      <c r="M26" s="8">
        <f t="shared" si="11"/>
        <v>2.272398977521849</v>
      </c>
    </row>
    <row r="27" spans="1:13" ht="12">
      <c r="A27" s="5">
        <f t="shared" si="0"/>
        <v>18</v>
      </c>
      <c r="B27" s="7">
        <f t="shared" si="1"/>
        <v>15.009463529699921</v>
      </c>
      <c r="C27" s="7">
        <f t="shared" si="2"/>
        <v>41.86979847468952</v>
      </c>
      <c r="D27" s="7">
        <f t="shared" si="3"/>
        <v>6.093345552802641</v>
      </c>
      <c r="E27" s="7">
        <f t="shared" si="4"/>
        <v>37.02739244280793</v>
      </c>
      <c r="F27" s="8">
        <f t="shared" si="5"/>
        <v>2.568141136709528</v>
      </c>
      <c r="H27" s="5">
        <f t="shared" si="6"/>
        <v>18</v>
      </c>
      <c r="I27" s="7">
        <f t="shared" si="7"/>
        <v>27.082769529725052</v>
      </c>
      <c r="J27" s="7">
        <f t="shared" si="8"/>
        <v>38.65601035843992</v>
      </c>
      <c r="K27" s="7">
        <f t="shared" si="9"/>
        <v>4.605659161331664</v>
      </c>
      <c r="L27" s="7">
        <f t="shared" si="10"/>
        <v>29.655560950503425</v>
      </c>
      <c r="M27" s="8">
        <f t="shared" si="11"/>
        <v>2.2676405890774127</v>
      </c>
    </row>
    <row r="28" spans="1:13" ht="12">
      <c r="A28" s="5">
        <f t="shared" si="0"/>
        <v>19</v>
      </c>
      <c r="B28" s="7">
        <f t="shared" si="1"/>
        <v>13.50851717672993</v>
      </c>
      <c r="C28" s="7">
        <f t="shared" si="2"/>
        <v>41.01464463224062</v>
      </c>
      <c r="D28" s="7">
        <f t="shared" si="3"/>
        <v>5.929421635790871</v>
      </c>
      <c r="E28" s="7">
        <f t="shared" si="4"/>
        <v>39.54741655523859</v>
      </c>
      <c r="F28" s="8">
        <f t="shared" si="5"/>
        <v>2.5200241124306615</v>
      </c>
      <c r="H28" s="5">
        <f t="shared" si="6"/>
        <v>19</v>
      </c>
      <c r="I28" s="7">
        <f t="shared" si="7"/>
        <v>25.1869756626443</v>
      </c>
      <c r="J28" s="7">
        <f t="shared" si="8"/>
        <v>38.35684052635868</v>
      </c>
      <c r="K28" s="7">
        <f t="shared" si="9"/>
        <v>4.545426201278444</v>
      </c>
      <c r="L28" s="7">
        <f t="shared" si="10"/>
        <v>31.910757609718637</v>
      </c>
      <c r="M28" s="8">
        <f t="shared" si="11"/>
        <v>2.255196659215212</v>
      </c>
    </row>
    <row r="29" spans="1:13" ht="12">
      <c r="A29" s="5">
        <f t="shared" si="0"/>
        <v>20</v>
      </c>
      <c r="B29" s="7">
        <f t="shared" si="1"/>
        <v>12.157665459056936</v>
      </c>
      <c r="C29" s="7">
        <f t="shared" si="2"/>
        <v>40.070557114859476</v>
      </c>
      <c r="D29" s="7">
        <f t="shared" si="3"/>
        <v>5.758569124727615</v>
      </c>
      <c r="E29" s="7">
        <f t="shared" si="4"/>
        <v>42.01320830135598</v>
      </c>
      <c r="F29" s="8">
        <f t="shared" si="5"/>
        <v>2.4657917461173895</v>
      </c>
      <c r="H29" s="5">
        <f t="shared" si="6"/>
        <v>20</v>
      </c>
      <c r="I29" s="7">
        <f t="shared" si="7"/>
        <v>23.4238873662592</v>
      </c>
      <c r="J29" s="7">
        <f t="shared" si="8"/>
        <v>37.953546811687694</v>
      </c>
      <c r="K29" s="7">
        <f t="shared" si="9"/>
        <v>4.475786351927108</v>
      </c>
      <c r="L29" s="7">
        <f t="shared" si="10"/>
        <v>34.14677947012606</v>
      </c>
      <c r="M29" s="8">
        <f t="shared" si="11"/>
        <v>2.2360218604074262</v>
      </c>
    </row>
    <row r="31" spans="1:12" ht="11.25">
      <c r="A31" s="1" t="s">
        <v>18</v>
      </c>
      <c r="H31" s="1" t="s">
        <v>16</v>
      </c>
      <c r="I31" s="10">
        <v>100</v>
      </c>
      <c r="J31" s="10">
        <v>300</v>
      </c>
      <c r="K31" s="10">
        <v>750</v>
      </c>
      <c r="L31" s="10">
        <v>2500</v>
      </c>
    </row>
    <row r="32" spans="1:13" ht="12">
      <c r="A32" s="5"/>
      <c r="B32" s="6" t="s">
        <v>1</v>
      </c>
      <c r="C32" s="6" t="s">
        <v>2</v>
      </c>
      <c r="D32" s="6" t="s">
        <v>3</v>
      </c>
      <c r="E32" s="6" t="s">
        <v>14</v>
      </c>
      <c r="F32" s="9" t="s">
        <v>19</v>
      </c>
      <c r="H32" s="5"/>
      <c r="I32" s="6" t="s">
        <v>1</v>
      </c>
      <c r="J32" s="6" t="s">
        <v>2</v>
      </c>
      <c r="K32" s="6" t="s">
        <v>3</v>
      </c>
      <c r="L32" s="6" t="s">
        <v>6</v>
      </c>
      <c r="M32" s="9" t="s">
        <v>17</v>
      </c>
    </row>
    <row r="33" spans="1:13" ht="12">
      <c r="A33" s="5"/>
      <c r="B33" s="10">
        <v>100</v>
      </c>
      <c r="C33" s="10">
        <v>300</v>
      </c>
      <c r="D33" s="10">
        <v>750</v>
      </c>
      <c r="E33" s="10">
        <v>2500</v>
      </c>
      <c r="F33" s="10"/>
      <c r="H33" s="5"/>
      <c r="M33" s="10"/>
    </row>
    <row r="34" spans="1:13" ht="12">
      <c r="A34" s="5">
        <v>0</v>
      </c>
      <c r="B34" s="11">
        <f aca="true" t="shared" si="12" ref="B34:D54">B$33*B9</f>
        <v>10000</v>
      </c>
      <c r="C34" s="11">
        <f t="shared" si="12"/>
        <v>0</v>
      </c>
      <c r="D34" s="11">
        <f t="shared" si="12"/>
        <v>0</v>
      </c>
      <c r="E34" s="11">
        <f aca="true" t="shared" si="13" ref="E34:E54">E$33*F9</f>
        <v>0</v>
      </c>
      <c r="F34" s="10">
        <f aca="true" t="shared" si="14" ref="F34:F54">SUM(B34:E34)</f>
        <v>10000</v>
      </c>
      <c r="H34" s="5">
        <v>0</v>
      </c>
      <c r="I34" s="11">
        <f aca="true" t="shared" si="15" ref="I34:K54">I$31*I9</f>
        <v>10000</v>
      </c>
      <c r="J34" s="11">
        <f t="shared" si="15"/>
        <v>0</v>
      </c>
      <c r="K34" s="11">
        <f t="shared" si="15"/>
        <v>0</v>
      </c>
      <c r="L34" s="11">
        <f aca="true" t="shared" si="16" ref="L34:L54">L$31*M9</f>
        <v>0</v>
      </c>
      <c r="M34" s="10">
        <f aca="true" t="shared" si="17" ref="M34:M54">SUM(I34:L34)</f>
        <v>10000</v>
      </c>
    </row>
    <row r="35" spans="1:13" ht="12">
      <c r="A35" s="5">
        <f aca="true" t="shared" si="18" ref="A35:A54">A34+1</f>
        <v>1</v>
      </c>
      <c r="B35" s="11">
        <f t="shared" si="12"/>
        <v>9000</v>
      </c>
      <c r="C35" s="11">
        <f t="shared" si="12"/>
        <v>1800</v>
      </c>
      <c r="D35" s="11">
        <f t="shared" si="12"/>
        <v>3000</v>
      </c>
      <c r="E35" s="11">
        <f t="shared" si="13"/>
        <v>0</v>
      </c>
      <c r="F35" s="10">
        <f t="shared" si="14"/>
        <v>13800</v>
      </c>
      <c r="H35" s="5">
        <f aca="true" t="shared" si="19" ref="H35:H54">H34+1</f>
        <v>1</v>
      </c>
      <c r="I35" s="11">
        <f t="shared" si="15"/>
        <v>9300</v>
      </c>
      <c r="J35" s="11">
        <f t="shared" si="15"/>
        <v>1500</v>
      </c>
      <c r="K35" s="11">
        <f t="shared" si="15"/>
        <v>1500</v>
      </c>
      <c r="L35" s="11">
        <f t="shared" si="16"/>
        <v>0</v>
      </c>
      <c r="M35" s="10">
        <f t="shared" si="17"/>
        <v>12300</v>
      </c>
    </row>
    <row r="36" spans="1:13" ht="12">
      <c r="A36" s="5">
        <f t="shared" si="18"/>
        <v>2</v>
      </c>
      <c r="B36" s="11">
        <f t="shared" si="12"/>
        <v>8100</v>
      </c>
      <c r="C36" s="11">
        <f t="shared" si="12"/>
        <v>4170</v>
      </c>
      <c r="D36" s="11">
        <f t="shared" si="12"/>
        <v>3390.0000000000005</v>
      </c>
      <c r="E36" s="11">
        <f t="shared" si="13"/>
        <v>1450.0000000000002</v>
      </c>
      <c r="F36" s="10">
        <f t="shared" si="14"/>
        <v>17110</v>
      </c>
      <c r="H36" s="5">
        <f t="shared" si="19"/>
        <v>2</v>
      </c>
      <c r="I36" s="11">
        <f t="shared" si="15"/>
        <v>8649</v>
      </c>
      <c r="J36" s="11">
        <f t="shared" si="15"/>
        <v>3210.0000000000005</v>
      </c>
      <c r="K36" s="11">
        <f t="shared" si="15"/>
        <v>1815.0000000000002</v>
      </c>
      <c r="L36" s="11">
        <f t="shared" si="16"/>
        <v>975</v>
      </c>
      <c r="M36" s="10">
        <f t="shared" si="17"/>
        <v>14649</v>
      </c>
    </row>
    <row r="37" spans="1:13" ht="12">
      <c r="A37" s="5">
        <f t="shared" si="18"/>
        <v>3</v>
      </c>
      <c r="B37" s="11">
        <f t="shared" si="12"/>
        <v>7290.000000000001</v>
      </c>
      <c r="C37" s="11">
        <f t="shared" si="12"/>
        <v>6112.379999999999</v>
      </c>
      <c r="D37" s="11">
        <f t="shared" si="12"/>
        <v>3850.4999999999995</v>
      </c>
      <c r="E37" s="11">
        <f t="shared" si="13"/>
        <v>2528.5</v>
      </c>
      <c r="F37" s="10">
        <f t="shared" si="14"/>
        <v>19781.38</v>
      </c>
      <c r="H37" s="5">
        <f t="shared" si="19"/>
        <v>3</v>
      </c>
      <c r="I37" s="11">
        <f t="shared" si="15"/>
        <v>8043.5700000000015</v>
      </c>
      <c r="J37" s="11">
        <f t="shared" si="15"/>
        <v>4679.250000000001</v>
      </c>
      <c r="K37" s="11">
        <f t="shared" si="15"/>
        <v>2154.3</v>
      </c>
      <c r="L37" s="11">
        <f t="shared" si="16"/>
        <v>1761.0000000000007</v>
      </c>
      <c r="M37" s="10">
        <f t="shared" si="17"/>
        <v>16638.120000000003</v>
      </c>
    </row>
    <row r="38" spans="1:13" ht="12">
      <c r="A38" s="5">
        <f t="shared" si="18"/>
        <v>4</v>
      </c>
      <c r="B38" s="11">
        <f t="shared" si="12"/>
        <v>6561.000000000002</v>
      </c>
      <c r="C38" s="11">
        <f t="shared" si="12"/>
        <v>7740.8514</v>
      </c>
      <c r="D38" s="11">
        <f t="shared" si="12"/>
        <v>4213.2390000000005</v>
      </c>
      <c r="E38" s="11">
        <f t="shared" si="13"/>
        <v>3445.275</v>
      </c>
      <c r="F38" s="10">
        <f t="shared" si="14"/>
        <v>21960.365400000002</v>
      </c>
      <c r="H38" s="5">
        <f t="shared" si="19"/>
        <v>4</v>
      </c>
      <c r="I38" s="11">
        <f t="shared" si="15"/>
        <v>7480.520100000002</v>
      </c>
      <c r="J38" s="11">
        <f t="shared" si="15"/>
        <v>5959.446000000001</v>
      </c>
      <c r="K38" s="11">
        <f t="shared" si="15"/>
        <v>2440.977</v>
      </c>
      <c r="L38" s="11">
        <f t="shared" si="16"/>
        <v>2452.3574999999996</v>
      </c>
      <c r="M38" s="10">
        <f t="shared" si="17"/>
        <v>18333.3006</v>
      </c>
    </row>
    <row r="39" spans="1:13" ht="12">
      <c r="A39" s="5">
        <f t="shared" si="18"/>
        <v>5</v>
      </c>
      <c r="B39" s="11">
        <f t="shared" si="12"/>
        <v>5904.9000000000015</v>
      </c>
      <c r="C39" s="11">
        <f t="shared" si="12"/>
        <v>9088.94679</v>
      </c>
      <c r="D39" s="11">
        <f t="shared" si="12"/>
        <v>4501.21737</v>
      </c>
      <c r="E39" s="11">
        <f t="shared" si="13"/>
        <v>4208.44385</v>
      </c>
      <c r="F39" s="10">
        <f t="shared" si="14"/>
        <v>23703.50801</v>
      </c>
      <c r="H39" s="5">
        <f t="shared" si="19"/>
        <v>5</v>
      </c>
      <c r="I39" s="11">
        <f t="shared" si="15"/>
        <v>6956.883693000002</v>
      </c>
      <c r="J39" s="11">
        <f t="shared" si="15"/>
        <v>7066.358835</v>
      </c>
      <c r="K39" s="11">
        <f t="shared" si="15"/>
        <v>2685.168825</v>
      </c>
      <c r="L39" s="11">
        <f t="shared" si="16"/>
        <v>3052.6638000000007</v>
      </c>
      <c r="M39" s="10">
        <f t="shared" si="17"/>
        <v>19761.075153000005</v>
      </c>
    </row>
    <row r="40" spans="1:13" ht="12">
      <c r="A40" s="5">
        <f t="shared" si="18"/>
        <v>6</v>
      </c>
      <c r="B40" s="11">
        <f t="shared" si="12"/>
        <v>5314.410000000002</v>
      </c>
      <c r="C40" s="11">
        <f t="shared" si="12"/>
        <v>10191.13634994</v>
      </c>
      <c r="D40" s="11">
        <f t="shared" si="12"/>
        <v>4723.214905500001</v>
      </c>
      <c r="E40" s="11">
        <f t="shared" si="13"/>
        <v>4837.345215500002</v>
      </c>
      <c r="F40" s="10">
        <f t="shared" si="14"/>
        <v>25066.106470940005</v>
      </c>
      <c r="H40" s="5">
        <f t="shared" si="19"/>
        <v>6</v>
      </c>
      <c r="I40" s="11">
        <f t="shared" si="15"/>
        <v>6469.901834490002</v>
      </c>
      <c r="J40" s="11">
        <f t="shared" si="15"/>
        <v>8016.5983407</v>
      </c>
      <c r="K40" s="11">
        <f t="shared" si="15"/>
        <v>2890.67732745</v>
      </c>
      <c r="L40" s="11">
        <f t="shared" si="16"/>
        <v>3570.855573749999</v>
      </c>
      <c r="M40" s="10">
        <f t="shared" si="17"/>
        <v>20948.033076390002</v>
      </c>
    </row>
    <row r="41" spans="1:13" ht="12">
      <c r="A41" s="5">
        <f t="shared" si="18"/>
        <v>7</v>
      </c>
      <c r="B41" s="11">
        <f t="shared" si="12"/>
        <v>4782.969000000001</v>
      </c>
      <c r="C41" s="11">
        <f t="shared" si="12"/>
        <v>11077.808617186201</v>
      </c>
      <c r="D41" s="11">
        <f t="shared" si="12"/>
        <v>4887.824650257</v>
      </c>
      <c r="E41" s="11">
        <f t="shared" si="13"/>
        <v>5348.390290424998</v>
      </c>
      <c r="F41" s="10">
        <f t="shared" si="14"/>
        <v>26096.9925578682</v>
      </c>
      <c r="H41" s="5">
        <f t="shared" si="19"/>
        <v>7</v>
      </c>
      <c r="I41" s="11">
        <f t="shared" si="15"/>
        <v>6017.008706075702</v>
      </c>
      <c r="J41" s="11">
        <f t="shared" si="15"/>
        <v>8825.2377026505</v>
      </c>
      <c r="K41" s="11">
        <f t="shared" si="15"/>
        <v>3061.355180172001</v>
      </c>
      <c r="L41" s="11">
        <f t="shared" si="16"/>
        <v>4014.7406850300003</v>
      </c>
      <c r="M41" s="10">
        <f t="shared" si="17"/>
        <v>21918.342273928203</v>
      </c>
    </row>
    <row r="42" spans="1:13" ht="12">
      <c r="A42" s="5">
        <f t="shared" si="18"/>
        <v>8</v>
      </c>
      <c r="B42" s="11">
        <f t="shared" si="12"/>
        <v>4304.672100000002</v>
      </c>
      <c r="C42" s="11">
        <f t="shared" si="12"/>
        <v>11776.029849155013</v>
      </c>
      <c r="D42" s="11">
        <f t="shared" si="12"/>
        <v>5002.624517668711</v>
      </c>
      <c r="E42" s="11">
        <f t="shared" si="13"/>
        <v>5756.246008887551</v>
      </c>
      <c r="F42" s="10">
        <f t="shared" si="14"/>
        <v>26839.572475711277</v>
      </c>
      <c r="H42" s="5">
        <f t="shared" si="19"/>
        <v>8</v>
      </c>
      <c r="I42" s="11">
        <f t="shared" si="15"/>
        <v>5595.818096650404</v>
      </c>
      <c r="J42" s="11">
        <f t="shared" si="15"/>
        <v>9506.091218026202</v>
      </c>
      <c r="K42" s="11">
        <f t="shared" si="15"/>
        <v>3200.701386979141</v>
      </c>
      <c r="L42" s="11">
        <f t="shared" si="16"/>
        <v>4391.498584811177</v>
      </c>
      <c r="M42" s="10">
        <f t="shared" si="17"/>
        <v>22694.109286466926</v>
      </c>
    </row>
    <row r="43" spans="1:13" ht="12">
      <c r="A43" s="5">
        <f t="shared" si="18"/>
        <v>9</v>
      </c>
      <c r="B43" s="11">
        <f t="shared" si="12"/>
        <v>3874.2048900000013</v>
      </c>
      <c r="C43" s="11">
        <f t="shared" si="12"/>
        <v>12309.869583018048</v>
      </c>
      <c r="D43" s="11">
        <f t="shared" si="12"/>
        <v>5074.34181062994</v>
      </c>
      <c r="E43" s="11">
        <f t="shared" si="13"/>
        <v>6073.958157937289</v>
      </c>
      <c r="F43" s="10">
        <f t="shared" si="14"/>
        <v>27332.374441585278</v>
      </c>
      <c r="H43" s="5">
        <f t="shared" si="19"/>
        <v>9</v>
      </c>
      <c r="I43" s="11">
        <f t="shared" si="15"/>
        <v>5204.110829884876</v>
      </c>
      <c r="J43" s="11">
        <f t="shared" si="15"/>
        <v>10071.802749132323</v>
      </c>
      <c r="K43" s="11">
        <f t="shared" si="15"/>
        <v>3311.9165606134857</v>
      </c>
      <c r="L43" s="11">
        <f t="shared" si="16"/>
        <v>4707.701664472719</v>
      </c>
      <c r="M43" s="10">
        <f t="shared" si="17"/>
        <v>23295.531804103404</v>
      </c>
    </row>
    <row r="44" spans="1:13" ht="12">
      <c r="A44" s="5">
        <f t="shared" si="18"/>
        <v>10</v>
      </c>
      <c r="B44" s="11">
        <f t="shared" si="12"/>
        <v>3486.7844010000013</v>
      </c>
      <c r="C44" s="11">
        <f t="shared" si="12"/>
        <v>12700.716951446717</v>
      </c>
      <c r="D44" s="11">
        <f t="shared" si="12"/>
        <v>5108.939432436911</v>
      </c>
      <c r="E44" s="11">
        <f t="shared" si="13"/>
        <v>6313.1254154045055</v>
      </c>
      <c r="F44" s="10">
        <f t="shared" si="14"/>
        <v>27609.566200288133</v>
      </c>
      <c r="H44" s="5">
        <f t="shared" si="19"/>
        <v>10</v>
      </c>
      <c r="I44" s="11">
        <f t="shared" si="15"/>
        <v>4839.823071792935</v>
      </c>
      <c r="J44" s="11">
        <f t="shared" si="15"/>
        <v>10533.93892306606</v>
      </c>
      <c r="K44" s="11">
        <f t="shared" si="15"/>
        <v>3397.924808584217</v>
      </c>
      <c r="L44" s="11">
        <f t="shared" si="16"/>
        <v>4969.365009614948</v>
      </c>
      <c r="M44" s="10">
        <f t="shared" si="17"/>
        <v>23741.05181305816</v>
      </c>
    </row>
    <row r="45" spans="1:13" ht="12">
      <c r="A45" s="5">
        <f t="shared" si="18"/>
        <v>11</v>
      </c>
      <c r="B45" s="11">
        <f t="shared" si="12"/>
        <v>3138.1059609000013</v>
      </c>
      <c r="C45" s="11">
        <f t="shared" si="12"/>
        <v>12967.562942098568</v>
      </c>
      <c r="D45" s="11">
        <f t="shared" si="12"/>
        <v>5111.697377355861</v>
      </c>
      <c r="E45" s="11">
        <f t="shared" si="13"/>
        <v>6484.051264004749</v>
      </c>
      <c r="F45" s="10">
        <f t="shared" si="14"/>
        <v>27701.417544359178</v>
      </c>
      <c r="H45" s="5">
        <f t="shared" si="19"/>
        <v>11</v>
      </c>
      <c r="I45" s="11">
        <f t="shared" si="15"/>
        <v>4501.035456767429</v>
      </c>
      <c r="J45" s="11">
        <f t="shared" si="15"/>
        <v>10903.07447646541</v>
      </c>
      <c r="K45" s="11">
        <f t="shared" si="15"/>
        <v>3461.395935792982</v>
      </c>
      <c r="L45" s="11">
        <f t="shared" si="16"/>
        <v>5181.990339947178</v>
      </c>
      <c r="M45" s="10">
        <f t="shared" si="17"/>
        <v>24047.496208973</v>
      </c>
    </row>
    <row r="46" spans="1:13" ht="12">
      <c r="A46" s="5">
        <f t="shared" si="18"/>
        <v>12</v>
      </c>
      <c r="B46" s="11">
        <f t="shared" si="12"/>
        <v>2824.295364810001</v>
      </c>
      <c r="C46" s="11">
        <f t="shared" si="12"/>
        <v>13127.253791733074</v>
      </c>
      <c r="D46" s="11">
        <f t="shared" si="12"/>
        <v>5087.285539767364</v>
      </c>
      <c r="E46" s="11">
        <f t="shared" si="13"/>
        <v>6595.880613924105</v>
      </c>
      <c r="F46" s="10">
        <f t="shared" si="14"/>
        <v>27634.715310234544</v>
      </c>
      <c r="H46" s="5">
        <f t="shared" si="19"/>
        <v>12</v>
      </c>
      <c r="I46" s="11">
        <f t="shared" si="15"/>
        <v>4185.962974793709</v>
      </c>
      <c r="J46" s="11">
        <f t="shared" si="15"/>
        <v>11188.871160396187</v>
      </c>
      <c r="K46" s="11">
        <f t="shared" si="15"/>
        <v>3504.765815705257</v>
      </c>
      <c r="L46" s="11">
        <f t="shared" si="16"/>
        <v>5350.606750212288</v>
      </c>
      <c r="M46" s="10">
        <f t="shared" si="17"/>
        <v>24230.20670110744</v>
      </c>
    </row>
    <row r="47" spans="1:13" ht="12">
      <c r="A47" s="5">
        <f t="shared" si="18"/>
        <v>13</v>
      </c>
      <c r="B47" s="11">
        <f t="shared" si="12"/>
        <v>2541.865828329001</v>
      </c>
      <c r="C47" s="11">
        <f t="shared" si="12"/>
        <v>13194.718322802364</v>
      </c>
      <c r="D47" s="11">
        <f t="shared" si="12"/>
        <v>5039.829023951291</v>
      </c>
      <c r="E47" s="11">
        <f t="shared" si="13"/>
        <v>6656.722372501163</v>
      </c>
      <c r="F47" s="10">
        <f t="shared" si="14"/>
        <v>27433.13554758382</v>
      </c>
      <c r="H47" s="5">
        <f t="shared" si="19"/>
        <v>13</v>
      </c>
      <c r="I47" s="11">
        <f t="shared" si="15"/>
        <v>3892.94556655815</v>
      </c>
      <c r="J47" s="11">
        <f t="shared" si="15"/>
        <v>11400.150626209706</v>
      </c>
      <c r="K47" s="11">
        <f t="shared" si="15"/>
        <v>3530.2552107892607</v>
      </c>
      <c r="L47" s="11">
        <f t="shared" si="16"/>
        <v>5479.808340496302</v>
      </c>
      <c r="M47" s="10">
        <f t="shared" si="17"/>
        <v>24303.159744053417</v>
      </c>
    </row>
    <row r="48" spans="1:13" ht="12">
      <c r="A48" s="5">
        <f t="shared" si="18"/>
        <v>14</v>
      </c>
      <c r="B48" s="11">
        <f t="shared" si="12"/>
        <v>2287.679245496101</v>
      </c>
      <c r="C48" s="11">
        <f t="shared" si="12"/>
        <v>13183.171873456033</v>
      </c>
      <c r="D48" s="11">
        <f t="shared" si="12"/>
        <v>4972.966696536974</v>
      </c>
      <c r="E48" s="11">
        <f t="shared" si="13"/>
        <v>6673.759406756288</v>
      </c>
      <c r="F48" s="10">
        <f t="shared" si="14"/>
        <v>27117.577222245396</v>
      </c>
      <c r="H48" s="5">
        <f t="shared" si="19"/>
        <v>14</v>
      </c>
      <c r="I48" s="11">
        <f t="shared" si="15"/>
        <v>3620.43937689908</v>
      </c>
      <c r="J48" s="11">
        <f t="shared" si="15"/>
        <v>11544.961743146107</v>
      </c>
      <c r="K48" s="11">
        <f t="shared" si="15"/>
        <v>3539.887147859827</v>
      </c>
      <c r="L48" s="11">
        <f t="shared" si="16"/>
        <v>5573.788976771539</v>
      </c>
      <c r="M48" s="10">
        <f t="shared" si="17"/>
        <v>24279.07724467655</v>
      </c>
    </row>
    <row r="49" spans="1:13" ht="12">
      <c r="A49" s="5">
        <f t="shared" si="18"/>
        <v>15</v>
      </c>
      <c r="B49" s="11">
        <f t="shared" si="12"/>
        <v>2058.911320946491</v>
      </c>
      <c r="C49" s="11">
        <f t="shared" si="12"/>
        <v>13104.299196338821</v>
      </c>
      <c r="D49" s="11">
        <f t="shared" si="12"/>
        <v>4889.903670512489</v>
      </c>
      <c r="E49" s="11">
        <f t="shared" si="13"/>
        <v>6653.347176465312</v>
      </c>
      <c r="F49" s="10">
        <f t="shared" si="14"/>
        <v>26706.461364263112</v>
      </c>
      <c r="H49" s="5">
        <f t="shared" si="19"/>
        <v>15</v>
      </c>
      <c r="I49" s="11">
        <f t="shared" si="15"/>
        <v>3367.0086205161447</v>
      </c>
      <c r="J49" s="11">
        <f t="shared" si="15"/>
        <v>11630.64276143859</v>
      </c>
      <c r="K49" s="11">
        <f t="shared" si="15"/>
        <v>3535.5029567571833</v>
      </c>
      <c r="L49" s="11">
        <f t="shared" si="16"/>
        <v>5636.374394144834</v>
      </c>
      <c r="M49" s="10">
        <f t="shared" si="17"/>
        <v>24169.52873285675</v>
      </c>
    </row>
    <row r="50" spans="1:13" ht="12">
      <c r="A50" s="5">
        <f t="shared" si="18"/>
        <v>16</v>
      </c>
      <c r="B50" s="11">
        <f t="shared" si="12"/>
        <v>1853.020188851842</v>
      </c>
      <c r="C50" s="11">
        <f t="shared" si="12"/>
        <v>12968.418462751984</v>
      </c>
      <c r="D50" s="11">
        <f t="shared" si="12"/>
        <v>4793.458338711218</v>
      </c>
      <c r="E50" s="11">
        <f t="shared" si="13"/>
        <v>6601.102188260759</v>
      </c>
      <c r="F50" s="10">
        <f t="shared" si="14"/>
        <v>26215.999178575803</v>
      </c>
      <c r="H50" s="5">
        <f t="shared" si="19"/>
        <v>16</v>
      </c>
      <c r="I50" s="11">
        <f t="shared" si="15"/>
        <v>3131.3180170800147</v>
      </c>
      <c r="J50" s="11">
        <f t="shared" si="15"/>
        <v>11663.87870473281</v>
      </c>
      <c r="K50" s="11">
        <f t="shared" si="15"/>
        <v>3518.777072139785</v>
      </c>
      <c r="L50" s="11">
        <f t="shared" si="16"/>
        <v>5671.051840509423</v>
      </c>
      <c r="M50" s="10">
        <f t="shared" si="17"/>
        <v>23985.025634462032</v>
      </c>
    </row>
    <row r="51" spans="1:13" ht="12">
      <c r="A51" s="5">
        <f t="shared" si="18"/>
        <v>17</v>
      </c>
      <c r="B51" s="11">
        <f t="shared" si="12"/>
        <v>1667.718169966658</v>
      </c>
      <c r="C51" s="11">
        <f t="shared" si="12"/>
        <v>12784.628293303826</v>
      </c>
      <c r="D51" s="11">
        <f t="shared" si="12"/>
        <v>4686.104512416709</v>
      </c>
      <c r="E51" s="11">
        <f t="shared" si="13"/>
        <v>6521.981305179283</v>
      </c>
      <c r="F51" s="10">
        <f t="shared" si="14"/>
        <v>25660.432280866473</v>
      </c>
      <c r="H51" s="5">
        <f t="shared" si="19"/>
        <v>17</v>
      </c>
      <c r="I51" s="11">
        <f t="shared" si="15"/>
        <v>2912.125755884414</v>
      </c>
      <c r="J51" s="11">
        <f t="shared" si="15"/>
        <v>11650.754347555214</v>
      </c>
      <c r="K51" s="11">
        <f t="shared" si="15"/>
        <v>3491.2306909093986</v>
      </c>
      <c r="L51" s="11">
        <f t="shared" si="16"/>
        <v>5680.997443804623</v>
      </c>
      <c r="M51" s="10">
        <f t="shared" si="17"/>
        <v>23735.10823815365</v>
      </c>
    </row>
    <row r="52" spans="1:13" ht="12">
      <c r="A52" s="5">
        <f t="shared" si="18"/>
        <v>18</v>
      </c>
      <c r="B52" s="11">
        <f t="shared" si="12"/>
        <v>1500.9463529699922</v>
      </c>
      <c r="C52" s="11">
        <f t="shared" si="12"/>
        <v>12560.939542406855</v>
      </c>
      <c r="D52" s="11">
        <f t="shared" si="12"/>
        <v>4570.009164601981</v>
      </c>
      <c r="E52" s="11">
        <f t="shared" si="13"/>
        <v>6420.35284177382</v>
      </c>
      <c r="F52" s="10">
        <f t="shared" si="14"/>
        <v>25052.24790175265</v>
      </c>
      <c r="H52" s="5">
        <f t="shared" si="19"/>
        <v>18</v>
      </c>
      <c r="I52" s="11">
        <f t="shared" si="15"/>
        <v>2708.276952972505</v>
      </c>
      <c r="J52" s="11">
        <f t="shared" si="15"/>
        <v>11596.803107531976</v>
      </c>
      <c r="K52" s="11">
        <f t="shared" si="15"/>
        <v>3454.244370998748</v>
      </c>
      <c r="L52" s="11">
        <f t="shared" si="16"/>
        <v>5669.101472693532</v>
      </c>
      <c r="M52" s="10">
        <f t="shared" si="17"/>
        <v>23428.42590419676</v>
      </c>
    </row>
    <row r="53" spans="1:13" ht="12">
      <c r="A53" s="5">
        <f t="shared" si="18"/>
        <v>19</v>
      </c>
      <c r="B53" s="11">
        <f t="shared" si="12"/>
        <v>1350.851717672993</v>
      </c>
      <c r="C53" s="11">
        <f t="shared" si="12"/>
        <v>12304.393389672185</v>
      </c>
      <c r="D53" s="11">
        <f t="shared" si="12"/>
        <v>4447.066226843153</v>
      </c>
      <c r="E53" s="11">
        <f t="shared" si="13"/>
        <v>6300.060281076654</v>
      </c>
      <c r="F53" s="10">
        <f t="shared" si="14"/>
        <v>24402.371615264983</v>
      </c>
      <c r="H53" s="5">
        <f t="shared" si="19"/>
        <v>19</v>
      </c>
      <c r="I53" s="11">
        <f t="shared" si="15"/>
        <v>2518.69756626443</v>
      </c>
      <c r="J53" s="11">
        <f t="shared" si="15"/>
        <v>11507.052157907605</v>
      </c>
      <c r="K53" s="11">
        <f t="shared" si="15"/>
        <v>3409.069650958833</v>
      </c>
      <c r="L53" s="11">
        <f t="shared" si="16"/>
        <v>5637.99164803803</v>
      </c>
      <c r="M53" s="10">
        <f t="shared" si="17"/>
        <v>23072.8110231689</v>
      </c>
    </row>
    <row r="54" spans="1:13" ht="12">
      <c r="A54" s="5">
        <f t="shared" si="18"/>
        <v>20</v>
      </c>
      <c r="B54" s="11">
        <f t="shared" si="12"/>
        <v>1215.7665459056936</v>
      </c>
      <c r="C54" s="11">
        <f t="shared" si="12"/>
        <v>12021.167134457843</v>
      </c>
      <c r="D54" s="11">
        <f t="shared" si="12"/>
        <v>4318.926843545712</v>
      </c>
      <c r="E54" s="11">
        <f t="shared" si="13"/>
        <v>6164.479365293474</v>
      </c>
      <c r="F54" s="10">
        <f t="shared" si="14"/>
        <v>23720.33988920272</v>
      </c>
      <c r="H54" s="5">
        <f t="shared" si="19"/>
        <v>20</v>
      </c>
      <c r="I54" s="11">
        <f t="shared" si="15"/>
        <v>2342.38873662592</v>
      </c>
      <c r="J54" s="11">
        <f t="shared" si="15"/>
        <v>11386.064043506309</v>
      </c>
      <c r="K54" s="11">
        <f t="shared" si="15"/>
        <v>3356.839763945331</v>
      </c>
      <c r="L54" s="11">
        <f t="shared" si="16"/>
        <v>5590.054651018566</v>
      </c>
      <c r="M54" s="10">
        <f t="shared" si="17"/>
        <v>22675.34719509613</v>
      </c>
    </row>
    <row r="55" spans="2:13" ht="11.25">
      <c r="B55" s="12"/>
      <c r="E55" s="1" t="s">
        <v>15</v>
      </c>
      <c r="F55" s="13">
        <f>SUM(F34:F54)</f>
        <v>500944.56341074157</v>
      </c>
      <c r="L55" s="1" t="s">
        <v>7</v>
      </c>
      <c r="M55" s="13">
        <f>SUM(M34:M54)</f>
        <v>442204.75063369126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2002-11-23T06:29:21Z</dcterms:created>
  <dcterms:modified xsi:type="dcterms:W3CDTF">2002-11-23T07:04:06Z</dcterms:modified>
  <cp:category/>
  <cp:version/>
  <cp:contentType/>
  <cp:contentStatus/>
</cp:coreProperties>
</file>